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uic\Desktop\PRIJEDLOZI CJENIKA\"/>
    </mc:Choice>
  </mc:AlternateContent>
  <xr:revisionPtr revIDLastSave="0" documentId="13_ncr:1_{CC2077A9-F2C5-4B3B-8BE8-681209B8D4CE}" xr6:coauthVersionLast="47" xr6:coauthVersionMax="47" xr10:uidLastSave="{00000000-0000-0000-0000-000000000000}"/>
  <bookViews>
    <workbookView xWindow="-120" yWindow="-120" windowWidth="29040" windowHeight="15720" xr2:uid="{CEED4DA4-5367-457E-BB88-3F27C9F7D633}"/>
  </bookViews>
  <sheets>
    <sheet name="List1" sheetId="1" r:id="rId1"/>
  </sheets>
  <definedNames>
    <definedName name="_xlnm.Print_Area" localSheetId="0">List1!$A$1:$L$46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E31" i="1" s="1"/>
  <c r="D18" i="1"/>
  <c r="E18" i="1" s="1"/>
  <c r="D36" i="1"/>
  <c r="E36" i="1" s="1"/>
  <c r="D35" i="1"/>
  <c r="E35" i="1" s="1"/>
  <c r="D34" i="1"/>
  <c r="E34" i="1" s="1"/>
  <c r="D33" i="1"/>
  <c r="E33" i="1" s="1"/>
  <c r="D32" i="1"/>
  <c r="E32" i="1" s="1"/>
  <c r="D20" i="1"/>
  <c r="E20" i="1" s="1"/>
  <c r="D19" i="1"/>
  <c r="E19" i="1" s="1"/>
  <c r="N29" i="1"/>
  <c r="O29" i="1" s="1"/>
  <c r="N16" i="1"/>
  <c r="O16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20" i="1"/>
  <c r="H20" i="1" s="1"/>
  <c r="G19" i="1"/>
  <c r="H19" i="1" s="1"/>
  <c r="G18" i="1"/>
  <c r="H18" i="1" s="1"/>
  <c r="L36" i="1" l="1"/>
  <c r="K36" i="1"/>
  <c r="J36" i="1"/>
  <c r="I36" i="1"/>
  <c r="L35" i="1"/>
  <c r="K35" i="1"/>
  <c r="J35" i="1"/>
  <c r="I35" i="1"/>
  <c r="L34" i="1"/>
  <c r="K34" i="1"/>
  <c r="J34" i="1"/>
  <c r="I34" i="1"/>
  <c r="L33" i="1"/>
  <c r="K33" i="1"/>
  <c r="J33" i="1"/>
  <c r="I33" i="1"/>
  <c r="L32" i="1"/>
  <c r="K32" i="1"/>
  <c r="J32" i="1"/>
  <c r="I32" i="1"/>
  <c r="L31" i="1"/>
  <c r="K31" i="1"/>
  <c r="J31" i="1"/>
  <c r="I31" i="1"/>
  <c r="L20" i="1"/>
  <c r="K20" i="1"/>
  <c r="J20" i="1"/>
  <c r="I20" i="1"/>
  <c r="L19" i="1"/>
  <c r="K19" i="1"/>
  <c r="J19" i="1"/>
  <c r="I19" i="1"/>
  <c r="L18" i="1"/>
  <c r="K18" i="1"/>
  <c r="J18" i="1"/>
  <c r="I18" i="1"/>
  <c r="P36" i="1"/>
  <c r="O36" i="1"/>
  <c r="N36" i="1"/>
  <c r="M36" i="1"/>
  <c r="P35" i="1"/>
  <c r="O35" i="1"/>
  <c r="N35" i="1"/>
  <c r="M35" i="1"/>
  <c r="P34" i="1"/>
  <c r="O34" i="1"/>
  <c r="N34" i="1"/>
  <c r="M34" i="1"/>
  <c r="P33" i="1"/>
  <c r="O33" i="1"/>
  <c r="N33" i="1"/>
  <c r="M33" i="1"/>
  <c r="P32" i="1"/>
  <c r="O32" i="1"/>
  <c r="N32" i="1"/>
  <c r="M32" i="1"/>
  <c r="P31" i="1"/>
  <c r="O31" i="1"/>
  <c r="N31" i="1"/>
  <c r="M31" i="1"/>
  <c r="P20" i="1"/>
  <c r="O20" i="1"/>
  <c r="N20" i="1"/>
  <c r="M20" i="1"/>
  <c r="P19" i="1"/>
  <c r="O19" i="1"/>
  <c r="N19" i="1"/>
  <c r="M19" i="1"/>
  <c r="P18" i="1"/>
  <c r="O18" i="1"/>
  <c r="N18" i="1"/>
  <c r="M18" i="1"/>
</calcChain>
</file>

<file path=xl/sharedStrings.xml><?xml version="1.0" encoding="utf-8"?>
<sst xmlns="http://schemas.openxmlformats.org/spreadsheetml/2006/main" count="47" uniqueCount="26">
  <si>
    <t>CJENIK JAVNE USLUGE SAKUPLJANJA KOMUNALNOG OTPADA ZA KATEGORIJU „KUĆANSTVO“</t>
  </si>
  <si>
    <t>Zapremninaspremnika</t>
  </si>
  <si>
    <t>PDV (13%)</t>
  </si>
  <si>
    <t>Ukupno</t>
  </si>
  <si>
    <t>Spremnik 120 l</t>
  </si>
  <si>
    <t>Spremnik 240 l</t>
  </si>
  <si>
    <t>Spremnik 1100 l</t>
  </si>
  <si>
    <t>eur</t>
  </si>
  <si>
    <t>CJENIK JAVNE USLUGE SAKUPLJANJA KOMUNALNOG OTPADA ZA KATEGORIJU „ NIJE KUĆANSTVO“</t>
  </si>
  <si>
    <t>Spremnik 3000 l</t>
  </si>
  <si>
    <t>Spremnik 5000 l</t>
  </si>
  <si>
    <t>Spremnik 7000 l</t>
  </si>
  <si>
    <r>
      <t xml:space="preserve">Popust od </t>
    </r>
    <r>
      <rPr>
        <b/>
        <sz val="12"/>
        <color theme="1"/>
        <rFont val="Times New Roman"/>
        <family val="1"/>
        <charset val="238"/>
      </rPr>
      <t>50%</t>
    </r>
    <r>
      <rPr>
        <sz val="12"/>
        <color theme="1"/>
        <rFont val="Times New Roman"/>
        <family val="1"/>
        <charset val="238"/>
      </rPr>
      <t xml:space="preserve">nacijenujavneusluge za korisnike ne kućanstvo koji proizvodemanje od </t>
    </r>
    <r>
      <rPr>
        <b/>
        <sz val="12"/>
        <color theme="1"/>
        <rFont val="Times New Roman"/>
        <family val="1"/>
        <charset val="238"/>
      </rPr>
      <t>500 litara</t>
    </r>
    <r>
      <rPr>
        <sz val="12"/>
        <color theme="1"/>
        <rFont val="Times New Roman"/>
        <family val="1"/>
        <charset val="238"/>
      </rPr>
      <t xml:space="preserve"> MKO mjesečno</t>
    </r>
  </si>
  <si>
    <r>
      <t xml:space="preserve">Popust od </t>
    </r>
    <r>
      <rPr>
        <b/>
        <sz val="12"/>
        <color theme="1"/>
        <rFont val="Times New Roman"/>
        <family val="1"/>
        <charset val="238"/>
      </rPr>
      <t>20%</t>
    </r>
    <r>
      <rPr>
        <sz val="12"/>
        <color theme="1"/>
        <rFont val="Times New Roman"/>
        <family val="1"/>
        <charset val="238"/>
      </rPr>
      <t xml:space="preserve">nacijenujavneusluge za korisnike ne kućanstvo koji proizvodemanje od </t>
    </r>
    <r>
      <rPr>
        <b/>
        <sz val="12"/>
        <color theme="1"/>
        <rFont val="Times New Roman"/>
        <family val="1"/>
        <charset val="238"/>
      </rPr>
      <t>1.000 litara</t>
    </r>
    <r>
      <rPr>
        <sz val="12"/>
        <color theme="1"/>
        <rFont val="Times New Roman"/>
        <family val="1"/>
        <charset val="238"/>
      </rPr>
      <t xml:space="preserve"> MKO mjesečno</t>
    </r>
  </si>
  <si>
    <t>valuta</t>
  </si>
  <si>
    <t>Predaja miješanog komunalnogotpada – 1 odvoz eur/l (0,01eur/l)</t>
  </si>
  <si>
    <t>Sveukupnacijena s PDV-om za 3 odvoza mjesečno</t>
  </si>
  <si>
    <t xml:space="preserve">Sveukupna cijena s PDV-om za 4 odvoza mjesečno </t>
  </si>
  <si>
    <t>Minimalna javna usluga</t>
  </si>
  <si>
    <t>Predaja miješanog komunalnogotpada – 1 odvoz eur/l</t>
  </si>
  <si>
    <t xml:space="preserve">Sveukupna cijena s PDV-om za 1 odvoz mjesečno </t>
  </si>
  <si>
    <t>Sveukupna cijena s PDV-om za 4 odvoza mjesečno</t>
  </si>
  <si>
    <t>Sveukupna cijena s PDV-om za 1 odvoz mjesečno</t>
  </si>
  <si>
    <t xml:space="preserve">Sveukupna cijena s PDV-om za 2 odvoza mjesečno </t>
  </si>
  <si>
    <t xml:space="preserve">Spremnik 240 l  </t>
  </si>
  <si>
    <t>PRIJEDLOG CJENIKA JAVNE USLUGE SAKUPLJANJA KOMUNALNOG OTPADA NA PODRUČJU GRADA GOSPIĆ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</si>
</sst>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8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18" xfId="0" applyBorder="1"/>
    <xf numFmtId="2" fontId="2" fillId="0" borderId="17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6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justify" vertical="center"/>
    </xf>
    <xf numFmtId="0" fontId="5" fillId="0" borderId="18" xfId="0" applyFont="1" applyBorder="1"/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0" borderId="19" xfId="0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7" xfId="0" applyFont="1" applyBorder="1" applyAlignment="1">
      <alignment horizontal="justify" vertical="center"/>
    </xf>
    <xf numFmtId="0" fontId="4" fillId="0" borderId="14" xfId="0" applyFont="1" applyBorder="1" applyAlignment="1">
      <alignment horizontal="justify" vertical="center"/>
    </xf>
    <xf numFmtId="0" fontId="4" fillId="0" borderId="15" xfId="0" applyFont="1" applyBorder="1" applyAlignment="1">
      <alignment horizontal="justify" vertical="center"/>
    </xf>
    <xf numFmtId="0" fontId="4" fillId="0" borderId="16" xfId="0" applyFont="1" applyBorder="1" applyAlignment="1">
      <alignment horizontal="justify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518518</xdr:colOff>
      <xdr:row>6</xdr:row>
      <xdr:rowOff>118981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0C4A917F-7BAA-5FD6-9ECC-FDB4155C4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529043" cy="12619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25F09-A4DD-4DF0-BBA9-76481E98A0BC}">
  <dimension ref="A8:R46"/>
  <sheetViews>
    <sheetView tabSelected="1" topLeftCell="A19" zoomScaleNormal="100" workbookViewId="0">
      <selection activeCell="H43" sqref="H43:K47"/>
    </sheetView>
  </sheetViews>
  <sheetFormatPr defaultRowHeight="15" x14ac:dyDescent="0.25"/>
  <cols>
    <col min="1" max="1" width="22" customWidth="1"/>
    <col min="2" max="2" width="11.5703125" customWidth="1"/>
    <col min="3" max="3" width="11" customWidth="1"/>
    <col min="5" max="5" width="9.5703125" bestFit="1" customWidth="1"/>
    <col min="6" max="6" width="12" customWidth="1"/>
    <col min="7" max="7" width="11.140625" customWidth="1"/>
    <col min="8" max="8" width="9.5703125" bestFit="1" customWidth="1"/>
    <col min="9" max="9" width="12" customWidth="1"/>
    <col min="10" max="10" width="12.140625" customWidth="1"/>
    <col min="11" max="11" width="11.42578125" customWidth="1"/>
    <col min="12" max="12" width="12" customWidth="1"/>
    <col min="14" max="15" width="12" bestFit="1" customWidth="1"/>
  </cols>
  <sheetData>
    <row r="8" spans="1:15" ht="15.75" x14ac:dyDescent="0.25">
      <c r="A8" s="24"/>
    </row>
    <row r="9" spans="1:15" ht="15.75" x14ac:dyDescent="0.25">
      <c r="A9" s="24"/>
    </row>
    <row r="11" spans="1:15" ht="47.25" customHeight="1" x14ac:dyDescent="0.25">
      <c r="A11" s="42" t="s">
        <v>25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</row>
    <row r="12" spans="1:15" ht="47.25" customHeight="1" thickBot="1" x14ac:dyDescent="0.3"/>
    <row r="13" spans="1:15" ht="21.75" thickBot="1" x14ac:dyDescent="0.3">
      <c r="A13" s="36" t="s">
        <v>0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8"/>
    </row>
    <row r="14" spans="1:15" ht="30.75" customHeight="1" x14ac:dyDescent="0.25">
      <c r="A14" s="43" t="s">
        <v>1</v>
      </c>
      <c r="B14" s="6"/>
      <c r="C14" s="39" t="s">
        <v>18</v>
      </c>
      <c r="D14" s="1"/>
      <c r="E14" s="1"/>
      <c r="F14" s="39" t="s">
        <v>15</v>
      </c>
      <c r="G14" s="39" t="s">
        <v>2</v>
      </c>
      <c r="H14" s="39" t="s">
        <v>3</v>
      </c>
      <c r="I14" s="39" t="s">
        <v>22</v>
      </c>
      <c r="J14" s="39" t="s">
        <v>23</v>
      </c>
      <c r="K14" s="39" t="s">
        <v>16</v>
      </c>
      <c r="L14" s="39" t="s">
        <v>17</v>
      </c>
      <c r="N14">
        <v>0.06</v>
      </c>
    </row>
    <row r="15" spans="1:15" x14ac:dyDescent="0.25">
      <c r="A15" s="44"/>
      <c r="B15" s="44" t="s">
        <v>14</v>
      </c>
      <c r="C15" s="40"/>
      <c r="D15" s="40" t="s">
        <v>2</v>
      </c>
      <c r="E15" s="40" t="s">
        <v>3</v>
      </c>
      <c r="F15" s="40"/>
      <c r="G15" s="40"/>
      <c r="H15" s="40"/>
      <c r="I15" s="40"/>
      <c r="J15" s="40"/>
      <c r="K15" s="40"/>
      <c r="L15" s="40"/>
    </row>
    <row r="16" spans="1:15" x14ac:dyDescent="0.25">
      <c r="A16" s="44"/>
      <c r="B16" s="44"/>
      <c r="C16" s="40"/>
      <c r="D16" s="40"/>
      <c r="E16" s="40"/>
      <c r="F16" s="40"/>
      <c r="G16" s="40"/>
      <c r="H16" s="4"/>
      <c r="I16" s="40"/>
      <c r="J16" s="40"/>
      <c r="K16" s="40"/>
      <c r="L16" s="40"/>
      <c r="N16">
        <f>N14/7.5345</f>
        <v>7.9633685048775618E-3</v>
      </c>
      <c r="O16">
        <f>N16*7.5345</f>
        <v>5.9999999999999991E-2</v>
      </c>
    </row>
    <row r="17" spans="1:16" ht="33.75" customHeight="1" thickBot="1" x14ac:dyDescent="0.3">
      <c r="A17" s="45"/>
      <c r="B17" s="7"/>
      <c r="C17" s="41"/>
      <c r="D17" s="2"/>
      <c r="E17" s="3"/>
      <c r="F17" s="8">
        <v>1.2999999999999999E-2</v>
      </c>
      <c r="G17" s="41"/>
      <c r="H17" s="5"/>
      <c r="I17" s="41"/>
      <c r="J17" s="41"/>
      <c r="K17" s="41"/>
      <c r="L17" s="41"/>
    </row>
    <row r="18" spans="1:16" ht="24.95" customHeight="1" thickBot="1" x14ac:dyDescent="0.3">
      <c r="A18" s="7" t="s">
        <v>4</v>
      </c>
      <c r="B18" s="34" t="s">
        <v>7</v>
      </c>
      <c r="C18" s="35">
        <v>11.89</v>
      </c>
      <c r="D18" s="35">
        <f>C18*13%</f>
        <v>1.5457000000000001</v>
      </c>
      <c r="E18" s="35">
        <f>C18+D18</f>
        <v>13.435700000000001</v>
      </c>
      <c r="F18" s="35">
        <v>1.56</v>
      </c>
      <c r="G18" s="11">
        <f>F18*13%</f>
        <v>0.20280000000000001</v>
      </c>
      <c r="H18" s="11">
        <f>F18+G18</f>
        <v>1.7628000000000001</v>
      </c>
      <c r="I18" s="12">
        <f t="shared" ref="I18:I20" si="0">E18+H18</f>
        <v>15.198500000000001</v>
      </c>
      <c r="J18" s="16">
        <f>E18+H18+H18</f>
        <v>16.961300000000001</v>
      </c>
      <c r="K18" s="16">
        <f>E18+H18+H18+H18</f>
        <v>18.7241</v>
      </c>
      <c r="L18" s="16">
        <f>E18+H18+H18+H18+H18</f>
        <v>20.486899999999999</v>
      </c>
      <c r="M18">
        <f>E18+H18</f>
        <v>15.198500000000001</v>
      </c>
      <c r="N18">
        <f>E18+H18+H18</f>
        <v>16.961300000000001</v>
      </c>
      <c r="O18">
        <f>E18+H18+H18+H18</f>
        <v>18.7241</v>
      </c>
      <c r="P18">
        <f>E18+H18+H18+H18+H18</f>
        <v>20.486899999999999</v>
      </c>
    </row>
    <row r="19" spans="1:16" ht="24.95" customHeight="1" thickBot="1" x14ac:dyDescent="0.3">
      <c r="A19" s="7" t="s">
        <v>5</v>
      </c>
      <c r="B19" s="7" t="s">
        <v>7</v>
      </c>
      <c r="C19" s="17">
        <v>11.89</v>
      </c>
      <c r="D19" s="17">
        <f t="shared" ref="D19:D20" si="1">C19*13%</f>
        <v>1.5457000000000001</v>
      </c>
      <c r="E19" s="17">
        <f t="shared" ref="E19:E20" si="2">C19+D19</f>
        <v>13.435700000000001</v>
      </c>
      <c r="F19" s="17">
        <v>3.12</v>
      </c>
      <c r="G19" s="11">
        <f>F19*13%</f>
        <v>0.40560000000000002</v>
      </c>
      <c r="H19" s="11">
        <f t="shared" ref="H19:H20" si="3">F19+G19</f>
        <v>3.5256000000000003</v>
      </c>
      <c r="I19" s="12">
        <f t="shared" si="0"/>
        <v>16.961300000000001</v>
      </c>
      <c r="J19" s="16">
        <f t="shared" ref="J19:J20" si="4">E19+H19+H19</f>
        <v>20.486900000000002</v>
      </c>
      <c r="K19" s="16">
        <f t="shared" ref="K19:K20" si="5">E19+H19+H19+H19</f>
        <v>24.012500000000003</v>
      </c>
      <c r="L19" s="16">
        <f t="shared" ref="L19:L20" si="6">E19+H19+H19+H19+H19</f>
        <v>27.538100000000004</v>
      </c>
      <c r="M19">
        <f t="shared" ref="M19:M36" si="7">E19+H19</f>
        <v>16.961300000000001</v>
      </c>
      <c r="N19">
        <f t="shared" ref="N19:N36" si="8">E19+H19+H19</f>
        <v>20.486900000000002</v>
      </c>
      <c r="O19">
        <f t="shared" ref="O19:O36" si="9">E19+H19+H19+H19</f>
        <v>24.012500000000003</v>
      </c>
      <c r="P19">
        <f t="shared" ref="P19:P36" si="10">E19+H19+H19+H19+H19</f>
        <v>27.538100000000004</v>
      </c>
    </row>
    <row r="20" spans="1:16" ht="24.95" customHeight="1" thickBot="1" x14ac:dyDescent="0.3">
      <c r="A20" s="7" t="s">
        <v>6</v>
      </c>
      <c r="B20" s="7" t="s">
        <v>7</v>
      </c>
      <c r="C20" s="17">
        <v>11.89</v>
      </c>
      <c r="D20" s="11">
        <f t="shared" si="1"/>
        <v>1.5457000000000001</v>
      </c>
      <c r="E20" s="11">
        <f t="shared" si="2"/>
        <v>13.435700000000001</v>
      </c>
      <c r="F20" s="17">
        <v>14.3</v>
      </c>
      <c r="G20" s="17">
        <f t="shared" ref="G20" si="11">F20*13%</f>
        <v>1.8590000000000002</v>
      </c>
      <c r="H20" s="17">
        <f t="shared" si="3"/>
        <v>16.159000000000002</v>
      </c>
      <c r="I20" s="17">
        <f t="shared" si="0"/>
        <v>29.594700000000003</v>
      </c>
      <c r="J20" s="18">
        <f t="shared" si="4"/>
        <v>45.753700000000009</v>
      </c>
      <c r="K20" s="18">
        <f t="shared" si="5"/>
        <v>61.912700000000015</v>
      </c>
      <c r="L20" s="18">
        <f t="shared" si="6"/>
        <v>78.071700000000021</v>
      </c>
      <c r="M20">
        <f t="shared" si="7"/>
        <v>29.594700000000003</v>
      </c>
      <c r="N20">
        <f t="shared" si="8"/>
        <v>45.753700000000009</v>
      </c>
      <c r="O20">
        <f t="shared" si="9"/>
        <v>61.912700000000015</v>
      </c>
      <c r="P20">
        <f t="shared" si="10"/>
        <v>78.071700000000021</v>
      </c>
    </row>
    <row r="21" spans="1:16" x14ac:dyDescent="0.25">
      <c r="A21" s="33"/>
    </row>
    <row r="25" spans="1:16" ht="15.75" thickBot="1" x14ac:dyDescent="0.3"/>
    <row r="26" spans="1:16" ht="21.75" thickBot="1" x14ac:dyDescent="0.3">
      <c r="A26" s="36" t="s">
        <v>8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8"/>
    </row>
    <row r="27" spans="1:16" ht="15.75" customHeight="1" x14ac:dyDescent="0.25">
      <c r="A27" s="43" t="s">
        <v>1</v>
      </c>
      <c r="B27" s="13"/>
      <c r="C27" s="1"/>
      <c r="D27" s="1"/>
      <c r="E27" s="1"/>
      <c r="F27" s="39" t="s">
        <v>19</v>
      </c>
      <c r="G27" s="39" t="s">
        <v>2</v>
      </c>
      <c r="H27" s="39" t="s">
        <v>3</v>
      </c>
      <c r="I27" s="39" t="s">
        <v>20</v>
      </c>
      <c r="J27" s="39" t="s">
        <v>23</v>
      </c>
      <c r="K27" s="39" t="s">
        <v>16</v>
      </c>
      <c r="L27" s="39" t="s">
        <v>21</v>
      </c>
    </row>
    <row r="28" spans="1:16" ht="47.25" customHeight="1" x14ac:dyDescent="0.25">
      <c r="A28" s="44"/>
      <c r="B28" s="44" t="s">
        <v>14</v>
      </c>
      <c r="C28" s="40" t="s">
        <v>18</v>
      </c>
      <c r="D28" s="40" t="s">
        <v>2</v>
      </c>
      <c r="E28" s="40" t="s">
        <v>3</v>
      </c>
      <c r="F28" s="40"/>
      <c r="G28" s="40"/>
      <c r="H28" s="40"/>
      <c r="I28" s="40"/>
      <c r="J28" s="40"/>
      <c r="K28" s="40"/>
      <c r="L28" s="40"/>
    </row>
    <row r="29" spans="1:16" x14ac:dyDescent="0.25">
      <c r="A29" s="44"/>
      <c r="B29" s="44"/>
      <c r="C29" s="40"/>
      <c r="D29" s="40"/>
      <c r="E29" s="40"/>
      <c r="F29" s="40"/>
      <c r="G29" s="40"/>
      <c r="H29" s="4"/>
      <c r="I29" s="40"/>
      <c r="J29" s="40"/>
      <c r="K29" s="40"/>
      <c r="L29" s="40"/>
      <c r="N29">
        <f>F30/7.5345</f>
        <v>4.5125754860972861E-3</v>
      </c>
      <c r="O29">
        <f>N29*7.5345</f>
        <v>3.4000000000000002E-2</v>
      </c>
    </row>
    <row r="30" spans="1:16" ht="16.5" thickBot="1" x14ac:dyDescent="0.3">
      <c r="A30" s="45"/>
      <c r="B30" s="9"/>
      <c r="C30" s="2"/>
      <c r="D30" s="2"/>
      <c r="E30" s="3"/>
      <c r="F30" s="8">
        <v>3.4000000000000002E-2</v>
      </c>
      <c r="G30" s="41"/>
      <c r="H30" s="5"/>
      <c r="I30" s="41"/>
      <c r="J30" s="41"/>
      <c r="K30" s="41"/>
      <c r="L30" s="41"/>
    </row>
    <row r="31" spans="1:16" ht="24.95" customHeight="1" thickBot="1" x14ac:dyDescent="0.3">
      <c r="A31" s="7" t="s">
        <v>4</v>
      </c>
      <c r="B31" s="7" t="s">
        <v>7</v>
      </c>
      <c r="C31" s="8">
        <v>63.71</v>
      </c>
      <c r="D31" s="11">
        <f>C31*13%</f>
        <v>8.2823000000000011</v>
      </c>
      <c r="E31" s="11">
        <f>C31+D31</f>
        <v>71.9923</v>
      </c>
      <c r="F31" s="8">
        <v>4.08</v>
      </c>
      <c r="G31" s="11">
        <f>F31*13%</f>
        <v>0.53039999999999998</v>
      </c>
      <c r="H31" s="11">
        <f>F31+G31</f>
        <v>4.6104000000000003</v>
      </c>
      <c r="I31" s="20">
        <f>E31+H31</f>
        <v>76.602699999999999</v>
      </c>
      <c r="J31" s="16">
        <f>E31+H31+H31</f>
        <v>81.213099999999997</v>
      </c>
      <c r="K31" s="16">
        <f>E31+H31+H31+H31</f>
        <v>85.823499999999996</v>
      </c>
      <c r="L31" s="21">
        <f>E31+H31+H31+H31+H31</f>
        <v>90.433899999999994</v>
      </c>
      <c r="M31">
        <f t="shared" si="7"/>
        <v>76.602699999999999</v>
      </c>
      <c r="N31">
        <f t="shared" si="8"/>
        <v>81.213099999999997</v>
      </c>
      <c r="O31">
        <f t="shared" si="9"/>
        <v>85.823499999999996</v>
      </c>
      <c r="P31">
        <f t="shared" si="10"/>
        <v>90.433899999999994</v>
      </c>
    </row>
    <row r="32" spans="1:16" ht="24.95" customHeight="1" thickBot="1" x14ac:dyDescent="0.3">
      <c r="A32" s="7" t="s">
        <v>24</v>
      </c>
      <c r="B32" s="7" t="s">
        <v>7</v>
      </c>
      <c r="C32" s="7">
        <v>63.71</v>
      </c>
      <c r="D32" s="11">
        <f t="shared" ref="D32:D36" si="12">C32*13%</f>
        <v>8.2823000000000011</v>
      </c>
      <c r="E32" s="11">
        <f t="shared" ref="E32:E36" si="13">C32+D32</f>
        <v>71.9923</v>
      </c>
      <c r="F32" s="10">
        <v>8.16</v>
      </c>
      <c r="G32" s="11">
        <f t="shared" ref="G32:G36" si="14">F32*13%</f>
        <v>1.0608</v>
      </c>
      <c r="H32" s="11">
        <f t="shared" ref="H32:H36" si="15">F32+G32</f>
        <v>9.2208000000000006</v>
      </c>
      <c r="I32" s="20">
        <f t="shared" ref="I32:I36" si="16">E32+H32</f>
        <v>81.213099999999997</v>
      </c>
      <c r="J32" s="16">
        <f t="shared" ref="J32:J36" si="17">E32+H32+H32</f>
        <v>90.433899999999994</v>
      </c>
      <c r="K32" s="16">
        <f t="shared" ref="K32:K36" si="18">E32+H32+H32+H32</f>
        <v>99.654699999999991</v>
      </c>
      <c r="L32" s="21">
        <f t="shared" ref="L32:L36" si="19">E32+H32+H32+H32+H32</f>
        <v>108.87549999999999</v>
      </c>
      <c r="M32">
        <f t="shared" si="7"/>
        <v>81.213099999999997</v>
      </c>
      <c r="N32">
        <f t="shared" si="8"/>
        <v>90.433899999999994</v>
      </c>
      <c r="O32">
        <f t="shared" si="9"/>
        <v>99.654699999999991</v>
      </c>
      <c r="P32">
        <f t="shared" si="10"/>
        <v>108.87549999999999</v>
      </c>
    </row>
    <row r="33" spans="1:18" ht="24.95" customHeight="1" thickBot="1" x14ac:dyDescent="0.3">
      <c r="A33" s="7" t="s">
        <v>6</v>
      </c>
      <c r="B33" s="7" t="s">
        <v>7</v>
      </c>
      <c r="C33" s="8">
        <v>63.71</v>
      </c>
      <c r="D33" s="11">
        <f t="shared" si="12"/>
        <v>8.2823000000000011</v>
      </c>
      <c r="E33" s="11">
        <f t="shared" si="13"/>
        <v>71.9923</v>
      </c>
      <c r="F33" s="8">
        <v>37.380000000000003</v>
      </c>
      <c r="G33" s="11">
        <f t="shared" si="14"/>
        <v>4.8594000000000008</v>
      </c>
      <c r="H33" s="11">
        <f t="shared" si="15"/>
        <v>42.239400000000003</v>
      </c>
      <c r="I33" s="20">
        <f t="shared" si="16"/>
        <v>114.2317</v>
      </c>
      <c r="J33" s="16">
        <f t="shared" si="17"/>
        <v>156.47110000000001</v>
      </c>
      <c r="K33" s="16">
        <f t="shared" si="18"/>
        <v>198.71050000000002</v>
      </c>
      <c r="L33" s="21">
        <f t="shared" si="19"/>
        <v>240.94990000000001</v>
      </c>
      <c r="M33">
        <f t="shared" si="7"/>
        <v>114.2317</v>
      </c>
      <c r="N33">
        <f t="shared" si="8"/>
        <v>156.47110000000001</v>
      </c>
      <c r="O33">
        <f t="shared" si="9"/>
        <v>198.71050000000002</v>
      </c>
      <c r="P33">
        <f t="shared" si="10"/>
        <v>240.94990000000001</v>
      </c>
    </row>
    <row r="34" spans="1:18" ht="24.95" customHeight="1" thickBot="1" x14ac:dyDescent="0.3">
      <c r="A34" s="7" t="s">
        <v>9</v>
      </c>
      <c r="B34" s="7" t="s">
        <v>7</v>
      </c>
      <c r="C34" s="8">
        <v>63.71</v>
      </c>
      <c r="D34" s="11">
        <f t="shared" si="12"/>
        <v>8.2823000000000011</v>
      </c>
      <c r="E34" s="11">
        <f t="shared" si="13"/>
        <v>71.9923</v>
      </c>
      <c r="F34" s="8">
        <v>101.94</v>
      </c>
      <c r="G34" s="11">
        <f t="shared" si="14"/>
        <v>13.2522</v>
      </c>
      <c r="H34" s="11">
        <f t="shared" si="15"/>
        <v>115.1922</v>
      </c>
      <c r="I34" s="20">
        <f t="shared" si="16"/>
        <v>187.18450000000001</v>
      </c>
      <c r="J34" s="16">
        <f t="shared" si="17"/>
        <v>302.37670000000003</v>
      </c>
      <c r="K34" s="16">
        <f t="shared" si="18"/>
        <v>417.56890000000004</v>
      </c>
      <c r="L34" s="21">
        <f t="shared" si="19"/>
        <v>532.76110000000006</v>
      </c>
      <c r="M34">
        <f t="shared" si="7"/>
        <v>187.18450000000001</v>
      </c>
      <c r="N34">
        <f t="shared" si="8"/>
        <v>302.37670000000003</v>
      </c>
      <c r="O34">
        <f t="shared" si="9"/>
        <v>417.56890000000004</v>
      </c>
      <c r="P34">
        <f t="shared" si="10"/>
        <v>532.76110000000006</v>
      </c>
    </row>
    <row r="35" spans="1:18" ht="24.95" customHeight="1" thickBot="1" x14ac:dyDescent="0.3">
      <c r="A35" s="7" t="s">
        <v>10</v>
      </c>
      <c r="B35" s="7" t="s">
        <v>7</v>
      </c>
      <c r="C35" s="8">
        <v>63.71</v>
      </c>
      <c r="D35" s="11">
        <f t="shared" si="12"/>
        <v>8.2823000000000011</v>
      </c>
      <c r="E35" s="11">
        <f t="shared" si="13"/>
        <v>71.9923</v>
      </c>
      <c r="F35" s="10">
        <v>169.89</v>
      </c>
      <c r="G35" s="11">
        <f t="shared" si="14"/>
        <v>22.085699999999999</v>
      </c>
      <c r="H35" s="11">
        <f t="shared" si="15"/>
        <v>191.97569999999999</v>
      </c>
      <c r="I35" s="20">
        <f t="shared" si="16"/>
        <v>263.96799999999996</v>
      </c>
      <c r="J35" s="16">
        <f t="shared" si="17"/>
        <v>455.94369999999992</v>
      </c>
      <c r="K35" s="16">
        <f t="shared" si="18"/>
        <v>647.91939999999988</v>
      </c>
      <c r="L35" s="21">
        <f t="shared" si="19"/>
        <v>839.89509999999984</v>
      </c>
      <c r="M35">
        <f t="shared" si="7"/>
        <v>263.96799999999996</v>
      </c>
      <c r="N35">
        <f t="shared" si="8"/>
        <v>455.94369999999992</v>
      </c>
      <c r="O35">
        <f t="shared" si="9"/>
        <v>647.91939999999988</v>
      </c>
      <c r="P35">
        <f t="shared" si="10"/>
        <v>839.89509999999984</v>
      </c>
    </row>
    <row r="36" spans="1:18" ht="24.95" customHeight="1" thickBot="1" x14ac:dyDescent="0.3">
      <c r="A36" s="7" t="s">
        <v>11</v>
      </c>
      <c r="B36" s="7" t="s">
        <v>7</v>
      </c>
      <c r="C36" s="8">
        <v>63.71</v>
      </c>
      <c r="D36" s="22">
        <f t="shared" si="12"/>
        <v>8.2823000000000011</v>
      </c>
      <c r="E36" s="22">
        <f t="shared" si="13"/>
        <v>71.9923</v>
      </c>
      <c r="F36" s="19">
        <v>237.84</v>
      </c>
      <c r="G36" s="22">
        <f t="shared" si="14"/>
        <v>30.9192</v>
      </c>
      <c r="H36" s="22">
        <f t="shared" si="15"/>
        <v>268.75920000000002</v>
      </c>
      <c r="I36" s="20">
        <f t="shared" si="16"/>
        <v>340.75150000000002</v>
      </c>
      <c r="J36" s="16">
        <f t="shared" si="17"/>
        <v>609.51070000000004</v>
      </c>
      <c r="K36" s="16">
        <f t="shared" si="18"/>
        <v>878.26990000000001</v>
      </c>
      <c r="L36" s="21">
        <f t="shared" si="19"/>
        <v>1147.0291</v>
      </c>
      <c r="M36">
        <f t="shared" si="7"/>
        <v>340.75150000000002</v>
      </c>
      <c r="N36">
        <f t="shared" si="8"/>
        <v>609.51070000000004</v>
      </c>
      <c r="O36">
        <f t="shared" si="9"/>
        <v>878.26990000000001</v>
      </c>
      <c r="P36">
        <f t="shared" si="10"/>
        <v>1147.0291</v>
      </c>
    </row>
    <row r="37" spans="1:18" ht="15.75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</row>
    <row r="38" spans="1:18" ht="15.75" x14ac:dyDescent="0.25">
      <c r="A38" s="49" t="s">
        <v>12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</row>
    <row r="39" spans="1:18" ht="15.75" x14ac:dyDescent="0.25">
      <c r="A39" s="49" t="s">
        <v>13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</row>
    <row r="40" spans="1:18" ht="16.5" thickBot="1" x14ac:dyDescent="0.3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8"/>
    </row>
    <row r="41" spans="1:18" x14ac:dyDescent="0.25">
      <c r="A41" s="33"/>
    </row>
    <row r="43" spans="1:18" ht="15.75" x14ac:dyDescent="0.25">
      <c r="A43" s="23"/>
      <c r="B43" s="25"/>
      <c r="I43" s="24"/>
      <c r="J43" s="26"/>
    </row>
    <row r="44" spans="1:18" ht="15.75" x14ac:dyDescent="0.25">
      <c r="A44" s="30"/>
      <c r="B44" s="31"/>
      <c r="C44" s="31"/>
      <c r="D44" s="32"/>
      <c r="I44" s="27"/>
      <c r="J44" s="26"/>
    </row>
    <row r="45" spans="1:18" ht="15.75" x14ac:dyDescent="0.25">
      <c r="I45" s="28"/>
      <c r="J45" s="29"/>
      <c r="K45" s="15"/>
    </row>
    <row r="46" spans="1:18" ht="15.75" x14ac:dyDescent="0.25">
      <c r="A46" s="24"/>
      <c r="I46" s="23"/>
      <c r="J46" s="26"/>
      <c r="R46" s="14"/>
    </row>
  </sheetData>
  <mergeCells count="31">
    <mergeCell ref="D15:D16"/>
    <mergeCell ref="A40:L40"/>
    <mergeCell ref="H27:H28"/>
    <mergeCell ref="C28:C29"/>
    <mergeCell ref="B28:B29"/>
    <mergeCell ref="A38:L38"/>
    <mergeCell ref="A39:L39"/>
    <mergeCell ref="D28:D29"/>
    <mergeCell ref="E28:E29"/>
    <mergeCell ref="A37:L37"/>
    <mergeCell ref="A27:A30"/>
    <mergeCell ref="G27:G30"/>
    <mergeCell ref="I27:I30"/>
    <mergeCell ref="J27:J30"/>
    <mergeCell ref="F27:F29"/>
    <mergeCell ref="A26:L26"/>
    <mergeCell ref="K27:K30"/>
    <mergeCell ref="L27:L30"/>
    <mergeCell ref="A11:L11"/>
    <mergeCell ref="C14:C17"/>
    <mergeCell ref="A13:L13"/>
    <mergeCell ref="A14:A17"/>
    <mergeCell ref="G14:G17"/>
    <mergeCell ref="I14:I17"/>
    <mergeCell ref="J14:J17"/>
    <mergeCell ref="K14:K17"/>
    <mergeCell ref="L14:L17"/>
    <mergeCell ref="F14:F16"/>
    <mergeCell ref="E15:E16"/>
    <mergeCell ref="H14:H15"/>
    <mergeCell ref="B15:B16"/>
  </mergeCells>
  <pageMargins left="0.7" right="0.7" top="0.75" bottom="0.75" header="0.3" footer="0.3"/>
  <pageSetup paperSize="9" scale="85" orientation="landscape" r:id="rId1"/>
  <rowBreaks count="1" manualBreakCount="1">
    <brk id="25" max="11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Duić</dc:creator>
  <cp:lastModifiedBy>Josip Duić</cp:lastModifiedBy>
  <cp:lastPrinted>2026-03-06T13:17:59Z</cp:lastPrinted>
  <dcterms:created xsi:type="dcterms:W3CDTF">2023-01-27T11:21:42Z</dcterms:created>
  <dcterms:modified xsi:type="dcterms:W3CDTF">2026-03-06T15:50:44Z</dcterms:modified>
</cp:coreProperties>
</file>